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Metas Fisica-Financieras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57" i="1" l="1"/>
  <c r="E56" i="1"/>
  <c r="D56" i="1"/>
  <c r="E51" i="1"/>
  <c r="D51" i="1"/>
  <c r="E46" i="1"/>
  <c r="D46" i="1"/>
  <c r="E41" i="1"/>
  <c r="D41" i="1"/>
  <c r="E36" i="1"/>
  <c r="D36" i="1"/>
  <c r="E31" i="1"/>
  <c r="D31" i="1"/>
  <c r="E26" i="1"/>
  <c r="D26" i="1"/>
  <c r="E21" i="1"/>
  <c r="D21" i="1"/>
  <c r="E16" i="1"/>
  <c r="D16" i="1"/>
  <c r="E11" i="1"/>
  <c r="D11" i="1"/>
  <c r="D6" i="1"/>
  <c r="E6" i="1"/>
</calcChain>
</file>

<file path=xl/sharedStrings.xml><?xml version="1.0" encoding="utf-8"?>
<sst xmlns="http://schemas.openxmlformats.org/spreadsheetml/2006/main" count="137" uniqueCount="26">
  <si>
    <t>Vice Ministerio</t>
  </si>
  <si>
    <t>Producto</t>
  </si>
  <si>
    <t xml:space="preserve">Trimestre </t>
  </si>
  <si>
    <t>Planificado Físico</t>
  </si>
  <si>
    <t>Planificado Financiero</t>
  </si>
  <si>
    <t>Vice-Ministerio de Control y Regularización de Armas y Municiones</t>
  </si>
  <si>
    <t>6105 - Negocios que comercializan armas de fuego controlados y regulados en sus operaciones</t>
  </si>
  <si>
    <t>1er trimestre</t>
  </si>
  <si>
    <t>2do trimestre</t>
  </si>
  <si>
    <t>3er trimestre</t>
  </si>
  <si>
    <t>4to trimestre</t>
  </si>
  <si>
    <t>6864 - Personas físicas y jurídicas con derechos de tenencia y porte de armas de fuego reguladas</t>
  </si>
  <si>
    <t>7413 - Campaña de entrega voluntaria de armas de fuego ilegales (PPOR)</t>
  </si>
  <si>
    <r>
      <rPr>
        <b/>
        <sz val="11"/>
        <color theme="1"/>
        <rFont val="Calibri"/>
        <family val="2"/>
        <scheme val="minor"/>
      </rPr>
      <t xml:space="preserve">7744 </t>
    </r>
    <r>
      <rPr>
        <sz val="11"/>
        <color theme="1"/>
        <rFont val="Calibri"/>
        <family val="2"/>
        <scheme val="minor"/>
      </rPr>
      <t>/ 6865 - Empresas de manipulación de productos pirotécnicos y sustancias químicas reguladas</t>
    </r>
  </si>
  <si>
    <t>Vice-Ministerio de Seguridad Preventiva en los Sectores Vulnerables</t>
  </si>
  <si>
    <t>7447 - Ciudadanos expuestos a violencia, crímenes y delitos que participan en las actividades de prevención (PPOR)</t>
  </si>
  <si>
    <t xml:space="preserve">Vice-Ministerio de Seguridad Preventiva en Gobiernos Provinciales </t>
  </si>
  <si>
    <t>7750 / 6115 - Jóvenes estudiantes reciben formación como Policías Auxiliares</t>
  </si>
  <si>
    <t>7446 - Municipios con mesas locales de seguridad, ciudadanía y género en funcionamiento (PPOR)</t>
  </si>
  <si>
    <t>Vice-Ministerio de Seguridad Interior</t>
  </si>
  <si>
    <t>6867 - Negocios de expendio bebidas alcohólicas inspeccionados para el cumplimiento de las leyes normativas vigentes (PPOR)</t>
  </si>
  <si>
    <t>7746 / 6869 Ciudadanos y extranjeros beneficiados a través de acciones y políticas integral de Seguridad Ciudadana</t>
  </si>
  <si>
    <t>Vice-Ministerio de Convivencia Ciudadana</t>
  </si>
  <si>
    <t>7745 / 6091 - Población afectada, asistida en la recepción de denuncias y la solución alternativa de conflictos (mediación y Campaña)</t>
  </si>
  <si>
    <t xml:space="preserve">Vice-Ministerio Gestión Migratoria y Naturalización </t>
  </si>
  <si>
    <t>7749 / 6088- Extranjeros residentes con estatus migratorio regulados a través de las naturalizaciones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</si>
</sst>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u val="singleAccounting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43" fontId="0" fillId="0" borderId="1" xfId="1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2" fillId="2" borderId="5" xfId="0" applyFont="1" applyFill="1" applyBorder="1" applyAlignment="1">
      <alignment wrapText="1"/>
    </xf>
    <xf numFmtId="43" fontId="2" fillId="2" borderId="1" xfId="1" applyFont="1" applyFill="1" applyBorder="1" applyAlignment="1">
      <alignment horizontal="left" wrapText="1"/>
    </xf>
    <xf numFmtId="43" fontId="2" fillId="2" borderId="1" xfId="1" applyFont="1" applyFill="1" applyBorder="1" applyAlignment="1"/>
    <xf numFmtId="43" fontId="2" fillId="2" borderId="1" xfId="0" applyNumberFormat="1" applyFont="1" applyFill="1" applyBorder="1" applyAlignment="1">
      <alignment wrapText="1"/>
    </xf>
    <xf numFmtId="0" fontId="5" fillId="3" borderId="7" xfId="0" applyFont="1" applyFill="1" applyBorder="1" applyAlignment="1">
      <alignment wrapText="1"/>
    </xf>
    <xf numFmtId="43" fontId="4" fillId="3" borderId="8" xfId="1" applyFont="1" applyFill="1" applyBorder="1" applyAlignment="1">
      <alignment horizontal="left" wrapText="1"/>
    </xf>
    <xf numFmtId="43" fontId="4" fillId="3" borderId="8" xfId="1" applyFont="1" applyFill="1" applyBorder="1" applyAlignment="1"/>
    <xf numFmtId="43" fontId="4" fillId="3" borderId="8" xfId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43" fontId="0" fillId="2" borderId="1" xfId="1" applyFont="1" applyFill="1" applyBorder="1" applyAlignment="1">
      <alignment horizontal="left" wrapText="1"/>
    </xf>
    <xf numFmtId="43" fontId="0" fillId="2" borderId="1" xfId="1" applyFont="1" applyFill="1" applyBorder="1" applyAlignment="1"/>
    <xf numFmtId="0" fontId="0" fillId="2" borderId="1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2" borderId="5" xfId="0" applyFill="1" applyBorder="1" applyAlignment="1">
      <alignment wrapText="1"/>
    </xf>
    <xf numFmtId="43" fontId="0" fillId="0" borderId="1" xfId="1" applyFont="1" applyFill="1" applyBorder="1" applyAlignment="1">
      <alignment horizontal="left" wrapText="1"/>
    </xf>
    <xf numFmtId="43" fontId="0" fillId="0" borderId="1" xfId="1" applyFont="1" applyFill="1" applyBorder="1" applyAlignment="1"/>
    <xf numFmtId="43" fontId="0" fillId="0" borderId="6" xfId="1" applyFont="1" applyFill="1" applyBorder="1" applyAlignment="1">
      <alignment horizontal="center"/>
    </xf>
    <xf numFmtId="43" fontId="7" fillId="0" borderId="6" xfId="1" applyFont="1" applyFill="1" applyBorder="1" applyAlignment="1">
      <alignment horizontal="center"/>
    </xf>
    <xf numFmtId="43" fontId="2" fillId="2" borderId="6" xfId="0" applyNumberFormat="1" applyFont="1" applyFill="1" applyBorder="1" applyAlignment="1">
      <alignment wrapText="1"/>
    </xf>
    <xf numFmtId="43" fontId="6" fillId="3" borderId="9" xfId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A1:E57" totalsRowShown="0" headerRowDxfId="7" headerRowBorderDxfId="6" totalsRowBorderDxfId="5">
  <autoFilter ref="A1:E57"/>
  <tableColumns count="5">
    <tableColumn id="1" name="Vice Ministerio" dataDxfId="4"/>
    <tableColumn id="2" name="Producto" dataDxfId="3" dataCellStyle="Millares"/>
    <tableColumn id="3" name="Trimestre " dataDxfId="2" dataCellStyle="Millares"/>
    <tableColumn id="4" name="Planificado Físico" dataDxfId="1" dataCellStyle="Millares"/>
    <tableColumn id="5" name="Planificado Financiero" dataDxfId="0" dataCellStyle="Millar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workbookViewId="0">
      <selection activeCell="B5" sqref="B5"/>
    </sheetView>
  </sheetViews>
  <sheetFormatPr baseColWidth="10" defaultRowHeight="15" x14ac:dyDescent="0.25"/>
  <cols>
    <col min="1" max="1" width="42.28515625" customWidth="1"/>
    <col min="2" max="2" width="44.140625" customWidth="1"/>
    <col min="3" max="3" width="14.42578125" bestFit="1" customWidth="1"/>
    <col min="4" max="4" width="18.7109375" bestFit="1" customWidth="1"/>
    <col min="5" max="5" width="23" bestFit="1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45" x14ac:dyDescent="0.25">
      <c r="A2" s="18" t="s">
        <v>5</v>
      </c>
      <c r="B2" s="20" t="s">
        <v>6</v>
      </c>
      <c r="C2" s="21" t="s">
        <v>7</v>
      </c>
      <c r="D2" s="4">
        <v>10</v>
      </c>
      <c r="E2" s="22">
        <v>4676365.25</v>
      </c>
    </row>
    <row r="3" spans="1:5" ht="45" x14ac:dyDescent="0.25">
      <c r="A3" s="18" t="s">
        <v>5</v>
      </c>
      <c r="B3" s="20" t="s">
        <v>6</v>
      </c>
      <c r="C3" s="21" t="s">
        <v>8</v>
      </c>
      <c r="D3" s="4">
        <v>25</v>
      </c>
      <c r="E3" s="22">
        <v>7690324.25</v>
      </c>
    </row>
    <row r="4" spans="1:5" ht="45" x14ac:dyDescent="0.25">
      <c r="A4" s="18" t="s">
        <v>5</v>
      </c>
      <c r="B4" s="20" t="s">
        <v>6</v>
      </c>
      <c r="C4" s="21" t="s">
        <v>9</v>
      </c>
      <c r="D4" s="4">
        <v>25</v>
      </c>
      <c r="E4" s="22">
        <v>6363232.25</v>
      </c>
    </row>
    <row r="5" spans="1:5" ht="47.25" x14ac:dyDescent="0.4">
      <c r="A5" s="18" t="s">
        <v>5</v>
      </c>
      <c r="B5" s="20" t="s">
        <v>6</v>
      </c>
      <c r="C5" s="21" t="s">
        <v>10</v>
      </c>
      <c r="D5" s="4">
        <v>20</v>
      </c>
      <c r="E5" s="23">
        <v>6795755.25</v>
      </c>
    </row>
    <row r="6" spans="1:5" x14ac:dyDescent="0.25">
      <c r="A6" s="19"/>
      <c r="B6" s="17"/>
      <c r="C6" s="17"/>
      <c r="D6" s="9">
        <f>SUM(D2:D5)</f>
        <v>80</v>
      </c>
      <c r="E6" s="24">
        <f>SUM(E2:E5)</f>
        <v>25525677</v>
      </c>
    </row>
    <row r="7" spans="1:5" ht="45" x14ac:dyDescent="0.25">
      <c r="A7" s="18" t="s">
        <v>5</v>
      </c>
      <c r="B7" s="20" t="s">
        <v>11</v>
      </c>
      <c r="C7" s="21" t="s">
        <v>7</v>
      </c>
      <c r="D7" s="4">
        <v>10000</v>
      </c>
      <c r="E7" s="22">
        <v>25043463.75</v>
      </c>
    </row>
    <row r="8" spans="1:5" ht="45" x14ac:dyDescent="0.25">
      <c r="A8" s="18" t="s">
        <v>5</v>
      </c>
      <c r="B8" s="20" t="s">
        <v>11</v>
      </c>
      <c r="C8" s="21" t="s">
        <v>8</v>
      </c>
      <c r="D8" s="4">
        <v>10000</v>
      </c>
      <c r="E8" s="22">
        <v>50335707.75</v>
      </c>
    </row>
    <row r="9" spans="1:5" ht="45" x14ac:dyDescent="0.25">
      <c r="A9" s="18" t="s">
        <v>5</v>
      </c>
      <c r="B9" s="20" t="s">
        <v>11</v>
      </c>
      <c r="C9" s="21" t="s">
        <v>9</v>
      </c>
      <c r="D9" s="4">
        <v>15000</v>
      </c>
      <c r="E9" s="22">
        <v>27917707.75</v>
      </c>
    </row>
    <row r="10" spans="1:5" ht="45" x14ac:dyDescent="0.25">
      <c r="A10" s="18" t="s">
        <v>5</v>
      </c>
      <c r="B10" s="20" t="s">
        <v>11</v>
      </c>
      <c r="C10" s="21" t="s">
        <v>10</v>
      </c>
      <c r="D10" s="4">
        <v>15000</v>
      </c>
      <c r="E10" s="22">
        <v>39085707.75</v>
      </c>
    </row>
    <row r="11" spans="1:5" x14ac:dyDescent="0.25">
      <c r="A11" s="19"/>
      <c r="B11" s="15"/>
      <c r="C11" s="16"/>
      <c r="D11" s="5">
        <f>+SUM(D7:D10)</f>
        <v>50000</v>
      </c>
      <c r="E11" s="5">
        <f>+SUM(E7:E10)</f>
        <v>142382587</v>
      </c>
    </row>
    <row r="12" spans="1:5" ht="30" x14ac:dyDescent="0.25">
      <c r="A12" s="18" t="s">
        <v>5</v>
      </c>
      <c r="B12" s="20" t="s">
        <v>12</v>
      </c>
      <c r="C12" s="21" t="s">
        <v>7</v>
      </c>
      <c r="D12" s="4">
        <v>0</v>
      </c>
      <c r="E12" s="22">
        <v>47479825.329999998</v>
      </c>
    </row>
    <row r="13" spans="1:5" ht="30" x14ac:dyDescent="0.25">
      <c r="A13" s="18" t="s">
        <v>5</v>
      </c>
      <c r="B13" s="20" t="s">
        <v>12</v>
      </c>
      <c r="C13" s="21" t="s">
        <v>8</v>
      </c>
      <c r="D13" s="4">
        <v>0</v>
      </c>
      <c r="E13" s="22">
        <v>53394617.329999998</v>
      </c>
    </row>
    <row r="14" spans="1:5" ht="30" x14ac:dyDescent="0.25">
      <c r="A14" s="18" t="s">
        <v>5</v>
      </c>
      <c r="B14" s="20" t="s">
        <v>12</v>
      </c>
      <c r="C14" s="21" t="s">
        <v>9</v>
      </c>
      <c r="D14" s="4">
        <v>0</v>
      </c>
      <c r="E14" s="22">
        <v>56303861.329999998</v>
      </c>
    </row>
    <row r="15" spans="1:5" ht="30" x14ac:dyDescent="0.25">
      <c r="A15" s="18" t="s">
        <v>5</v>
      </c>
      <c r="B15" s="20" t="s">
        <v>12</v>
      </c>
      <c r="C15" s="21" t="s">
        <v>10</v>
      </c>
      <c r="D15" s="4">
        <v>5</v>
      </c>
      <c r="E15" s="22">
        <v>50004078</v>
      </c>
    </row>
    <row r="16" spans="1:5" x14ac:dyDescent="0.25">
      <c r="A16" s="19"/>
      <c r="B16" s="15"/>
      <c r="C16" s="16"/>
      <c r="D16" s="5">
        <f>+SUM(D12:D15)</f>
        <v>5</v>
      </c>
      <c r="E16" s="5">
        <f>+SUM(E12:E15)</f>
        <v>207182381.99000001</v>
      </c>
    </row>
    <row r="17" spans="1:5" ht="45" x14ac:dyDescent="0.25">
      <c r="A17" s="18" t="s">
        <v>5</v>
      </c>
      <c r="B17" s="20" t="s">
        <v>13</v>
      </c>
      <c r="C17" s="21" t="s">
        <v>7</v>
      </c>
      <c r="D17" s="4"/>
      <c r="E17" s="22">
        <v>8812371</v>
      </c>
    </row>
    <row r="18" spans="1:5" ht="45" x14ac:dyDescent="0.25">
      <c r="A18" s="18" t="s">
        <v>5</v>
      </c>
      <c r="B18" s="20" t="s">
        <v>13</v>
      </c>
      <c r="C18" s="21" t="s">
        <v>8</v>
      </c>
      <c r="D18" s="4"/>
      <c r="E18" s="22">
        <v>13180088</v>
      </c>
    </row>
    <row r="19" spans="1:5" ht="45" x14ac:dyDescent="0.25">
      <c r="A19" s="18" t="s">
        <v>5</v>
      </c>
      <c r="B19" s="20" t="s">
        <v>13</v>
      </c>
      <c r="C19" s="21" t="s">
        <v>9</v>
      </c>
      <c r="D19" s="4"/>
      <c r="E19" s="22">
        <v>8842224</v>
      </c>
    </row>
    <row r="20" spans="1:5" ht="45" x14ac:dyDescent="0.25">
      <c r="A20" s="18" t="s">
        <v>5</v>
      </c>
      <c r="B20" s="20" t="s">
        <v>13</v>
      </c>
      <c r="C20" s="21" t="s">
        <v>10</v>
      </c>
      <c r="D20" s="4">
        <v>79</v>
      </c>
      <c r="E20" s="22">
        <v>17392224</v>
      </c>
    </row>
    <row r="21" spans="1:5" x14ac:dyDescent="0.25">
      <c r="A21" s="19"/>
      <c r="B21" s="15"/>
      <c r="C21" s="16"/>
      <c r="D21" s="5">
        <f>+SUM(D17:D20)</f>
        <v>79</v>
      </c>
      <c r="E21" s="5">
        <f>+SUM(E17:E20)</f>
        <v>48226907</v>
      </c>
    </row>
    <row r="22" spans="1:5" ht="45" x14ac:dyDescent="0.25">
      <c r="A22" s="18" t="s">
        <v>14</v>
      </c>
      <c r="B22" s="20" t="s">
        <v>15</v>
      </c>
      <c r="C22" s="21" t="s">
        <v>7</v>
      </c>
      <c r="D22" s="4">
        <v>32</v>
      </c>
      <c r="E22" s="22">
        <v>88163206.829999998</v>
      </c>
    </row>
    <row r="23" spans="1:5" ht="45" x14ac:dyDescent="0.25">
      <c r="A23" s="18" t="s">
        <v>14</v>
      </c>
      <c r="B23" s="20" t="s">
        <v>15</v>
      </c>
      <c r="C23" s="21" t="s">
        <v>8</v>
      </c>
      <c r="D23" s="4">
        <v>60</v>
      </c>
      <c r="E23" s="22">
        <v>97135299.829999998</v>
      </c>
    </row>
    <row r="24" spans="1:5" ht="45" x14ac:dyDescent="0.25">
      <c r="A24" s="18" t="s">
        <v>14</v>
      </c>
      <c r="B24" s="20" t="s">
        <v>15</v>
      </c>
      <c r="C24" s="21" t="s">
        <v>9</v>
      </c>
      <c r="D24" s="4">
        <v>65</v>
      </c>
      <c r="E24" s="22">
        <v>118017106.83</v>
      </c>
    </row>
    <row r="25" spans="1:5" ht="45" x14ac:dyDescent="0.25">
      <c r="A25" s="18" t="s">
        <v>14</v>
      </c>
      <c r="B25" s="20" t="s">
        <v>15</v>
      </c>
      <c r="C25" s="21" t="s">
        <v>10</v>
      </c>
      <c r="D25" s="4">
        <v>35</v>
      </c>
      <c r="E25" s="22">
        <v>93865329.5</v>
      </c>
    </row>
    <row r="26" spans="1:5" x14ac:dyDescent="0.25">
      <c r="A26" s="19"/>
      <c r="B26" s="15"/>
      <c r="C26" s="16"/>
      <c r="D26" s="5">
        <f>+SUM(D22:D25)</f>
        <v>192</v>
      </c>
      <c r="E26" s="5">
        <f>+SUM(E22:E25)</f>
        <v>397180942.99000001</v>
      </c>
    </row>
    <row r="27" spans="1:5" ht="30" x14ac:dyDescent="0.25">
      <c r="A27" s="18" t="s">
        <v>16</v>
      </c>
      <c r="B27" s="20" t="s">
        <v>17</v>
      </c>
      <c r="C27" s="21" t="s">
        <v>7</v>
      </c>
      <c r="D27" s="4"/>
      <c r="E27" s="22">
        <v>11409222</v>
      </c>
    </row>
    <row r="28" spans="1:5" ht="30" x14ac:dyDescent="0.25">
      <c r="A28" s="18" t="s">
        <v>16</v>
      </c>
      <c r="B28" s="20" t="s">
        <v>17</v>
      </c>
      <c r="C28" s="21" t="s">
        <v>8</v>
      </c>
      <c r="D28" s="4"/>
      <c r="E28" s="22">
        <v>11409222</v>
      </c>
    </row>
    <row r="29" spans="1:5" ht="30" x14ac:dyDescent="0.25">
      <c r="A29" s="18" t="s">
        <v>16</v>
      </c>
      <c r="B29" s="20" t="s">
        <v>17</v>
      </c>
      <c r="C29" s="21" t="s">
        <v>9</v>
      </c>
      <c r="D29" s="4"/>
      <c r="E29" s="22">
        <v>10659222</v>
      </c>
    </row>
    <row r="30" spans="1:5" ht="30" x14ac:dyDescent="0.25">
      <c r="A30" s="18" t="s">
        <v>16</v>
      </c>
      <c r="B30" s="20" t="s">
        <v>17</v>
      </c>
      <c r="C30" s="21" t="s">
        <v>10</v>
      </c>
      <c r="D30" s="4">
        <v>2000</v>
      </c>
      <c r="E30" s="22">
        <v>10659222</v>
      </c>
    </row>
    <row r="31" spans="1:5" x14ac:dyDescent="0.25">
      <c r="A31" s="19"/>
      <c r="B31" s="15"/>
      <c r="C31" s="16"/>
      <c r="D31" s="5">
        <f>+SUM(D27:D30)</f>
        <v>2000</v>
      </c>
      <c r="E31" s="5">
        <f>+SUM(E27:E30)</f>
        <v>44136888</v>
      </c>
    </row>
    <row r="32" spans="1:5" ht="45" x14ac:dyDescent="0.25">
      <c r="A32" s="18" t="s">
        <v>16</v>
      </c>
      <c r="B32" s="20" t="s">
        <v>18</v>
      </c>
      <c r="C32" s="21" t="s">
        <v>7</v>
      </c>
      <c r="D32" s="4">
        <v>175</v>
      </c>
      <c r="E32" s="22">
        <v>67656459.670000002</v>
      </c>
    </row>
    <row r="33" spans="1:5" ht="45" x14ac:dyDescent="0.25">
      <c r="A33" s="18" t="s">
        <v>16</v>
      </c>
      <c r="B33" s="20" t="s">
        <v>18</v>
      </c>
      <c r="C33" s="21" t="s">
        <v>8</v>
      </c>
      <c r="D33" s="4">
        <v>375</v>
      </c>
      <c r="E33" s="22">
        <v>95723023.170000002</v>
      </c>
    </row>
    <row r="34" spans="1:5" ht="45" x14ac:dyDescent="0.25">
      <c r="A34" s="18" t="s">
        <v>16</v>
      </c>
      <c r="B34" s="20" t="s">
        <v>18</v>
      </c>
      <c r="C34" s="21" t="s">
        <v>9</v>
      </c>
      <c r="D34" s="4">
        <v>375</v>
      </c>
      <c r="E34" s="22">
        <v>70245420.670000002</v>
      </c>
    </row>
    <row r="35" spans="1:5" ht="45" x14ac:dyDescent="0.25">
      <c r="A35" s="18" t="s">
        <v>16</v>
      </c>
      <c r="B35" s="20" t="s">
        <v>18</v>
      </c>
      <c r="C35" s="21" t="s">
        <v>10</v>
      </c>
      <c r="D35" s="4">
        <v>175</v>
      </c>
      <c r="E35" s="22">
        <v>87674445.5</v>
      </c>
    </row>
    <row r="36" spans="1:5" x14ac:dyDescent="0.25">
      <c r="A36" s="19"/>
      <c r="B36" s="15"/>
      <c r="C36" s="16"/>
      <c r="D36" s="5">
        <f>+SUM(D32:D35)</f>
        <v>1100</v>
      </c>
      <c r="E36" s="5">
        <f>+SUM(E32:E35)</f>
        <v>321299349.00999999</v>
      </c>
    </row>
    <row r="37" spans="1:5" ht="60" x14ac:dyDescent="0.25">
      <c r="A37" s="18" t="s">
        <v>19</v>
      </c>
      <c r="B37" s="20" t="s">
        <v>20</v>
      </c>
      <c r="C37" s="21" t="s">
        <v>7</v>
      </c>
      <c r="D37" s="4">
        <v>3000</v>
      </c>
      <c r="E37" s="22">
        <v>50843194.5</v>
      </c>
    </row>
    <row r="38" spans="1:5" ht="60" x14ac:dyDescent="0.25">
      <c r="A38" s="18" t="s">
        <v>19</v>
      </c>
      <c r="B38" s="20" t="s">
        <v>20</v>
      </c>
      <c r="C38" s="21" t="s">
        <v>8</v>
      </c>
      <c r="D38" s="4">
        <v>3500</v>
      </c>
      <c r="E38" s="22">
        <v>83094491.5</v>
      </c>
    </row>
    <row r="39" spans="1:5" ht="60" x14ac:dyDescent="0.25">
      <c r="A39" s="18" t="s">
        <v>19</v>
      </c>
      <c r="B39" s="20" t="s">
        <v>20</v>
      </c>
      <c r="C39" s="21" t="s">
        <v>9</v>
      </c>
      <c r="D39" s="4">
        <v>4000</v>
      </c>
      <c r="E39" s="22">
        <v>50397610.5</v>
      </c>
    </row>
    <row r="40" spans="1:5" ht="60" x14ac:dyDescent="0.25">
      <c r="A40" s="18" t="s">
        <v>19</v>
      </c>
      <c r="B40" s="20" t="s">
        <v>20</v>
      </c>
      <c r="C40" s="21" t="s">
        <v>10</v>
      </c>
      <c r="D40" s="4">
        <v>3500</v>
      </c>
      <c r="E40" s="22">
        <v>80437088.5</v>
      </c>
    </row>
    <row r="41" spans="1:5" x14ac:dyDescent="0.25">
      <c r="A41" s="19"/>
      <c r="B41" s="15"/>
      <c r="C41" s="16"/>
      <c r="D41" s="5">
        <f>+SUM(D37:D40)</f>
        <v>14000</v>
      </c>
      <c r="E41" s="5">
        <f>+SUM(E37:E40)</f>
        <v>264772385</v>
      </c>
    </row>
    <row r="42" spans="1:5" ht="45" x14ac:dyDescent="0.25">
      <c r="A42" s="18" t="s">
        <v>19</v>
      </c>
      <c r="B42" s="20" t="s">
        <v>21</v>
      </c>
      <c r="C42" s="21" t="s">
        <v>7</v>
      </c>
      <c r="D42" s="14"/>
      <c r="E42" s="22">
        <v>12461057.25</v>
      </c>
    </row>
    <row r="43" spans="1:5" ht="45" x14ac:dyDescent="0.25">
      <c r="A43" s="18" t="s">
        <v>19</v>
      </c>
      <c r="B43" s="20" t="s">
        <v>21</v>
      </c>
      <c r="C43" s="21" t="s">
        <v>8</v>
      </c>
      <c r="D43" s="4"/>
      <c r="E43" s="22">
        <v>19234136.25</v>
      </c>
    </row>
    <row r="44" spans="1:5" ht="45" x14ac:dyDescent="0.25">
      <c r="A44" s="18" t="s">
        <v>19</v>
      </c>
      <c r="B44" s="20" t="s">
        <v>21</v>
      </c>
      <c r="C44" s="21" t="s">
        <v>9</v>
      </c>
      <c r="D44" s="4"/>
      <c r="E44" s="22">
        <v>12398763.25</v>
      </c>
    </row>
    <row r="45" spans="1:5" ht="45" x14ac:dyDescent="0.25">
      <c r="A45" s="18" t="s">
        <v>19</v>
      </c>
      <c r="B45" s="20" t="s">
        <v>21</v>
      </c>
      <c r="C45" s="21" t="s">
        <v>10</v>
      </c>
      <c r="D45" s="4">
        <v>100</v>
      </c>
      <c r="E45" s="22">
        <v>18532263.25</v>
      </c>
    </row>
    <row r="46" spans="1:5" x14ac:dyDescent="0.25">
      <c r="A46" s="19"/>
      <c r="B46" s="15"/>
      <c r="C46" s="16"/>
      <c r="D46" s="5">
        <f>+SUM(D42:D45)</f>
        <v>100</v>
      </c>
      <c r="E46" s="5">
        <f>+SUM(E42:E45)</f>
        <v>62626220</v>
      </c>
    </row>
    <row r="47" spans="1:5" ht="45" x14ac:dyDescent="0.25">
      <c r="A47" s="18" t="s">
        <v>22</v>
      </c>
      <c r="B47" s="20" t="s">
        <v>23</v>
      </c>
      <c r="C47" s="21" t="s">
        <v>7</v>
      </c>
      <c r="D47" s="4"/>
      <c r="E47" s="22">
        <v>8816263.75</v>
      </c>
    </row>
    <row r="48" spans="1:5" ht="45" x14ac:dyDescent="0.25">
      <c r="A48" s="18" t="s">
        <v>22</v>
      </c>
      <c r="B48" s="20" t="s">
        <v>23</v>
      </c>
      <c r="C48" s="21" t="s">
        <v>8</v>
      </c>
      <c r="D48" s="4"/>
      <c r="E48" s="22">
        <v>38720507.579999998</v>
      </c>
    </row>
    <row r="49" spans="1:5" ht="45" x14ac:dyDescent="0.25">
      <c r="A49" s="18" t="s">
        <v>22</v>
      </c>
      <c r="B49" s="20" t="s">
        <v>23</v>
      </c>
      <c r="C49" s="21" t="s">
        <v>9</v>
      </c>
      <c r="D49" s="4"/>
      <c r="E49" s="22">
        <v>25001639.579999998</v>
      </c>
    </row>
    <row r="50" spans="1:5" ht="45" x14ac:dyDescent="0.25">
      <c r="A50" s="18" t="s">
        <v>22</v>
      </c>
      <c r="B50" s="20" t="s">
        <v>23</v>
      </c>
      <c r="C50" s="21" t="s">
        <v>10</v>
      </c>
      <c r="D50" s="4">
        <v>2</v>
      </c>
      <c r="E50" s="22">
        <v>26109556.079999998</v>
      </c>
    </row>
    <row r="51" spans="1:5" x14ac:dyDescent="0.25">
      <c r="A51" s="19"/>
      <c r="B51" s="15"/>
      <c r="C51" s="16"/>
      <c r="D51" s="5">
        <f>+SUM(D47:D50)</f>
        <v>2</v>
      </c>
      <c r="E51" s="5">
        <f>+SUM(E47:E50)</f>
        <v>98647966.989999995</v>
      </c>
    </row>
    <row r="52" spans="1:5" ht="45" x14ac:dyDescent="0.25">
      <c r="A52" s="18" t="s">
        <v>24</v>
      </c>
      <c r="B52" s="20" t="s">
        <v>25</v>
      </c>
      <c r="C52" s="21" t="s">
        <v>7</v>
      </c>
      <c r="D52" s="4">
        <v>54</v>
      </c>
      <c r="E52" s="22">
        <v>10300916.5</v>
      </c>
    </row>
    <row r="53" spans="1:5" ht="45" x14ac:dyDescent="0.25">
      <c r="A53" s="18" t="s">
        <v>24</v>
      </c>
      <c r="B53" s="20" t="s">
        <v>25</v>
      </c>
      <c r="C53" s="21" t="s">
        <v>8</v>
      </c>
      <c r="D53" s="4">
        <v>54</v>
      </c>
      <c r="E53" s="22">
        <v>25480406.170000002</v>
      </c>
    </row>
    <row r="54" spans="1:5" ht="45" x14ac:dyDescent="0.25">
      <c r="A54" s="18" t="s">
        <v>24</v>
      </c>
      <c r="B54" s="20" t="s">
        <v>25</v>
      </c>
      <c r="C54" s="21" t="s">
        <v>9</v>
      </c>
      <c r="D54" s="4">
        <v>54</v>
      </c>
      <c r="E54" s="22">
        <v>15804120.17</v>
      </c>
    </row>
    <row r="55" spans="1:5" ht="45" x14ac:dyDescent="0.25">
      <c r="A55" s="18" t="s">
        <v>24</v>
      </c>
      <c r="B55" s="20" t="s">
        <v>25</v>
      </c>
      <c r="C55" s="21" t="s">
        <v>10</v>
      </c>
      <c r="D55" s="4">
        <v>54</v>
      </c>
      <c r="E55" s="22">
        <v>20347557.170000002</v>
      </c>
    </row>
    <row r="56" spans="1:5" x14ac:dyDescent="0.25">
      <c r="A56" s="6"/>
      <c r="B56" s="7"/>
      <c r="C56" s="8"/>
      <c r="D56" s="5">
        <f>+SUM(D52:D55)</f>
        <v>216</v>
      </c>
      <c r="E56" s="5">
        <f>+SUM(E52:E55)</f>
        <v>71933000.010000005</v>
      </c>
    </row>
    <row r="57" spans="1:5" ht="15.75" x14ac:dyDescent="0.25">
      <c r="A57" s="10"/>
      <c r="B57" s="11"/>
      <c r="C57" s="12"/>
      <c r="D57" s="13"/>
      <c r="E57" s="25">
        <f>+E6+E11+E16+E21+E26+E31+E36+E41+E46+E51+E56</f>
        <v>1683914304.99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Metas Fisica-Financieras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Barbosa</dc:creator>
  <cp:lastModifiedBy>Raul Barbosa</cp:lastModifiedBy>
  <dcterms:created xsi:type="dcterms:W3CDTF">2023-06-14T15:17:00Z</dcterms:created>
  <dcterms:modified xsi:type="dcterms:W3CDTF">2023-06-14T15:31:08Z</dcterms:modified>
</cp:coreProperties>
</file>